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PAI\SEIMO\APRESENTAÇÃO DA CARTEIRA IMOBILIÁRIA\Apresentações Disponibilidades\2024 - Disponibilidades\"/>
    </mc:Choice>
  </mc:AlternateContent>
  <xr:revisionPtr revIDLastSave="0" documentId="13_ncr:1_{286F34B9-D2D7-4FBD-BF45-EACC9373ABFA}" xr6:coauthVersionLast="47" xr6:coauthVersionMax="47" xr10:uidLastSave="{00000000-0000-0000-0000-000000000000}"/>
  <bookViews>
    <workbookView xWindow="-110" yWindow="-110" windowWidth="19420" windowHeight="10300" xr2:uid="{9BF65827-60D6-4F8C-8B33-46F7E7A71A2B}"/>
  </bookViews>
  <sheets>
    <sheet name="Vend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D34" i="4"/>
  <c r="D35" i="4"/>
  <c r="D36" i="4"/>
  <c r="D37" i="4"/>
  <c r="D38" i="4"/>
  <c r="D39" i="4"/>
  <c r="D40" i="4"/>
  <c r="D41" i="4"/>
  <c r="E9" i="4"/>
  <c r="E32" i="4"/>
  <c r="D32" i="4"/>
  <c r="E41" i="4"/>
  <c r="E40" i="4"/>
  <c r="E39" i="4"/>
  <c r="E38" i="4"/>
  <c r="E37" i="4"/>
  <c r="E36" i="4"/>
  <c r="E35" i="4"/>
  <c r="E34" i="4"/>
  <c r="E29" i="4"/>
  <c r="E28" i="4"/>
  <c r="E26" i="4"/>
  <c r="E23" i="4"/>
  <c r="E22" i="4"/>
  <c r="E21" i="4"/>
  <c r="E14" i="4"/>
  <c r="E13" i="4"/>
  <c r="E12" i="4"/>
  <c r="E11" i="4"/>
  <c r="E6" i="4"/>
  <c r="E5" i="4"/>
  <c r="E4" i="4"/>
  <c r="E3" i="4"/>
  <c r="D29" i="4"/>
  <c r="D28" i="4"/>
  <c r="D26" i="4"/>
  <c r="D23" i="4"/>
  <c r="D22" i="4"/>
  <c r="D21" i="4"/>
  <c r="D14" i="4"/>
  <c r="D13" i="4"/>
  <c r="D12" i="4"/>
  <c r="D11" i="4"/>
  <c r="D6" i="4"/>
  <c r="D5" i="4"/>
  <c r="D4" i="4"/>
  <c r="D3" i="4"/>
  <c r="C42" i="4"/>
  <c r="C30" i="4"/>
  <c r="C24" i="4"/>
  <c r="C18" i="4"/>
  <c r="E18" i="4" s="1"/>
  <c r="C17" i="4"/>
  <c r="C19" i="4" s="1"/>
  <c r="C15" i="4"/>
  <c r="C7" i="4"/>
  <c r="D9" i="4" l="1"/>
  <c r="E30" i="4"/>
  <c r="D17" i="4"/>
  <c r="D18" i="4"/>
  <c r="E17" i="4"/>
  <c r="E19" i="4" s="1"/>
  <c r="E7" i="4"/>
  <c r="E15" i="4"/>
  <c r="E42" i="4"/>
  <c r="E24" i="4"/>
  <c r="B30" i="4" l="1"/>
  <c r="D30" i="4" s="1"/>
  <c r="B24" i="4"/>
  <c r="D24" i="4" s="1"/>
  <c r="B19" i="4"/>
  <c r="D19" i="4" s="1"/>
  <c r="B15" i="4"/>
  <c r="B7" i="4"/>
  <c r="D7" i="4" s="1"/>
</calcChain>
</file>

<file path=xl/sharedStrings.xml><?xml version="1.0" encoding="utf-8"?>
<sst xmlns="http://schemas.openxmlformats.org/spreadsheetml/2006/main" count="47" uniqueCount="38">
  <si>
    <t>Rua Equador, 43 - 6º andar - Sala 601</t>
  </si>
  <si>
    <t>Rua Equador, 43 - 6º andar - Sala 602</t>
  </si>
  <si>
    <t>Rua Equador, 43 - 6º andar - Sala 603</t>
  </si>
  <si>
    <t>Rua Equador, 43 - 6º andar - Sala 604</t>
  </si>
  <si>
    <t>Av. Rio Branco, 103 - 19º andar</t>
  </si>
  <si>
    <t>R. Primeiro de Março, 23 – 6º andar</t>
  </si>
  <si>
    <t>R. Primeiro de Março, 23 – 7º andar</t>
  </si>
  <si>
    <t>Av. Rio Branco, 116 - 11º andar</t>
  </si>
  <si>
    <t>Av. Rio Branco, 116 - 12º andar</t>
  </si>
  <si>
    <t>Rua da Assembleia, 10 – Sala 1412</t>
  </si>
  <si>
    <t>Rua da Assembleia, 10 – Sala 2412</t>
  </si>
  <si>
    <t>Av. Rio Branco, 116 - 16º andar</t>
  </si>
  <si>
    <t>Rua da Assembleia, 10 – Sala 1413</t>
  </si>
  <si>
    <t>Rua da Assembleia, 10 – Sala 2613</t>
  </si>
  <si>
    <t>TOTAL</t>
  </si>
  <si>
    <t>R$/mês</t>
  </si>
  <si>
    <t>Rua da Assembleia, 10 – Sala 1412 e 1413</t>
  </si>
  <si>
    <t>VAGAS</t>
  </si>
  <si>
    <t>R. das Marrecas, 39 - Vaga 233</t>
  </si>
  <si>
    <t>R. das Marrecas, 39 - Vaga 262</t>
  </si>
  <si>
    <t>R. das Marrecas, 39 - Vaga 263</t>
  </si>
  <si>
    <t>R. das Marrecas, 39 - Vaga 264</t>
  </si>
  <si>
    <t>R. das Marrecas, 39 - Vaga 286</t>
  </si>
  <si>
    <t>R. das Marrecas, 39 - Vaga 287</t>
  </si>
  <si>
    <t>R. das Marrecas, 39 - Vaga 310</t>
  </si>
  <si>
    <t>R. das Marrecas, 39 - Vaga 312</t>
  </si>
  <si>
    <t>Preço</t>
  </si>
  <si>
    <t>DE GARAGEM</t>
  </si>
  <si>
    <t>m²</t>
  </si>
  <si>
    <t>Comissão</t>
  </si>
  <si>
    <t>R$/m²</t>
  </si>
  <si>
    <t>R. Conde de Baependi, 24 - Loja A</t>
  </si>
  <si>
    <t>Av. República do Chile, 230 - 18º andar</t>
  </si>
  <si>
    <t>11 vagas</t>
  </si>
  <si>
    <t>10 vagas</t>
  </si>
  <si>
    <t>9 vagas</t>
  </si>
  <si>
    <t>16 vagas</t>
  </si>
  <si>
    <t>37 VAGAS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</si>
</sst>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3" fontId="3" fillId="0" borderId="0" xfId="0" applyNumberFormat="1" applyFont="1" applyAlignment="1">
      <alignment horizontal="center" vertical="center" wrapText="1" readingOrder="1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 readingOrder="1"/>
    </xf>
    <xf numFmtId="3" fontId="4" fillId="0" borderId="5" xfId="0" applyNumberFormat="1" applyFont="1" applyBorder="1" applyAlignment="1">
      <alignment horizontal="center" vertical="center" wrapText="1" readingOrder="1"/>
    </xf>
    <xf numFmtId="3" fontId="3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Continuous" vertical="center" wrapText="1"/>
    </xf>
    <xf numFmtId="4" fontId="4" fillId="2" borderId="5" xfId="2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 readingOrder="1"/>
    </xf>
    <xf numFmtId="4" fontId="3" fillId="2" borderId="0" xfId="1" applyNumberFormat="1" applyFont="1" applyFill="1" applyBorder="1" applyAlignment="1">
      <alignment horizontal="center" vertical="center" wrapText="1" readingOrder="1"/>
    </xf>
    <xf numFmtId="4" fontId="4" fillId="2" borderId="5" xfId="1" applyNumberFormat="1" applyFont="1" applyFill="1" applyBorder="1" applyAlignment="1">
      <alignment horizontal="center" vertical="center" wrapText="1" readingOrder="1"/>
    </xf>
    <xf numFmtId="4" fontId="4" fillId="2" borderId="7" xfId="1" applyNumberFormat="1" applyFont="1" applyFill="1" applyBorder="1" applyAlignment="1">
      <alignment horizontal="center" vertical="center" wrapText="1" readingOrder="1"/>
    </xf>
    <xf numFmtId="4" fontId="3" fillId="0" borderId="2" xfId="0" applyNumberFormat="1" applyFont="1" applyBorder="1" applyAlignment="1">
      <alignment horizontal="center" vertical="center" wrapText="1" readingOrder="1"/>
    </xf>
    <xf numFmtId="4" fontId="3" fillId="0" borderId="0" xfId="0" applyNumberFormat="1" applyFont="1" applyAlignment="1">
      <alignment horizontal="center" vertical="center" wrapText="1" readingOrder="1"/>
    </xf>
    <xf numFmtId="4" fontId="4" fillId="0" borderId="5" xfId="0" applyNumberFormat="1" applyFont="1" applyBorder="1" applyAlignment="1">
      <alignment horizontal="center" vertical="center" wrapText="1" readingOrder="1"/>
    </xf>
    <xf numFmtId="4" fontId="4" fillId="0" borderId="7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4" fillId="3" borderId="2" xfId="2" applyNumberFormat="1" applyFont="1" applyFill="1" applyBorder="1" applyAlignment="1">
      <alignment horizontal="centerContinuous" vertical="center" wrapText="1"/>
    </xf>
    <xf numFmtId="9" fontId="4" fillId="3" borderId="5" xfId="3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 wrapText="1" readingOrder="1"/>
    </xf>
    <xf numFmtId="4" fontId="3" fillId="3" borderId="0" xfId="1" applyNumberFormat="1" applyFont="1" applyFill="1" applyBorder="1" applyAlignment="1">
      <alignment horizontal="center" vertical="center" wrapText="1" readingOrder="1"/>
    </xf>
    <xf numFmtId="4" fontId="4" fillId="3" borderId="5" xfId="1" applyNumberFormat="1" applyFont="1" applyFill="1" applyBorder="1" applyAlignment="1">
      <alignment horizontal="center" vertical="center" wrapText="1" readingOrder="1"/>
    </xf>
    <xf numFmtId="4" fontId="4" fillId="3" borderId="7" xfId="1" applyNumberFormat="1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 readingOrder="1"/>
    </xf>
    <xf numFmtId="4" fontId="4" fillId="4" borderId="5" xfId="0" applyNumberFormat="1" applyFont="1" applyFill="1" applyBorder="1" applyAlignment="1">
      <alignment horizontal="center" vertical="center" wrapText="1" readingOrder="1"/>
    </xf>
    <xf numFmtId="0" fontId="3" fillId="4" borderId="0" xfId="0" applyFont="1" applyFill="1" applyAlignment="1">
      <alignment horizontal="left" vertical="center" wrapText="1" readingOrder="1"/>
    </xf>
    <xf numFmtId="4" fontId="3" fillId="4" borderId="0" xfId="0" applyNumberFormat="1" applyFont="1" applyFill="1" applyAlignment="1">
      <alignment horizontal="center" vertical="center" wrapText="1" readingOrder="1"/>
    </xf>
    <xf numFmtId="4" fontId="2" fillId="4" borderId="0" xfId="0" applyNumberFormat="1" applyFont="1" applyFill="1"/>
    <xf numFmtId="1" fontId="6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0" fontId="4" fillId="4" borderId="3" xfId="0" applyFont="1" applyFill="1" applyBorder="1" applyAlignment="1">
      <alignment horizontal="left" vertical="center"/>
    </xf>
    <xf numFmtId="4" fontId="4" fillId="4" borderId="0" xfId="0" applyNumberFormat="1" applyFont="1" applyFill="1" applyAlignment="1">
      <alignment horizontal="center" vertical="center" wrapText="1" readingOrder="1"/>
    </xf>
    <xf numFmtId="4" fontId="4" fillId="4" borderId="0" xfId="1" applyNumberFormat="1" applyFont="1" applyFill="1" applyBorder="1" applyAlignment="1">
      <alignment horizontal="center" vertical="center" wrapText="1" readingOrder="1"/>
    </xf>
    <xf numFmtId="1" fontId="7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4" fontId="3" fillId="4" borderId="0" xfId="1" applyNumberFormat="1" applyFont="1" applyFill="1" applyBorder="1" applyAlignment="1">
      <alignment horizontal="center" vertical="center" wrapText="1" readingOrder="1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" fontId="3" fillId="4" borderId="0" xfId="0" applyNumberFormat="1" applyFont="1" applyFill="1" applyAlignment="1">
      <alignment horizontal="center" vertical="center"/>
    </xf>
    <xf numFmtId="4" fontId="3" fillId="4" borderId="0" xfId="2" applyNumberFormat="1" applyFont="1" applyFill="1" applyAlignment="1">
      <alignment horizontal="center" vertical="center"/>
    </xf>
    <xf numFmtId="0" fontId="2" fillId="4" borderId="0" xfId="0" applyFont="1" applyFill="1" applyAlignment="1">
      <alignment wrapText="1"/>
    </xf>
    <xf numFmtId="1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/>
    <xf numFmtId="0" fontId="4" fillId="0" borderId="6" xfId="0" applyFont="1" applyBorder="1" applyAlignment="1">
      <alignment horizontal="left" vertical="center" wrapText="1" readingOrder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8CBD-A5F3-4BCC-8C08-1C52C2D14270}">
  <sheetPr>
    <tabColor rgb="FF00B050"/>
  </sheetPr>
  <dimension ref="A1:F44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ColWidth="9.1796875" defaultRowHeight="15.5" x14ac:dyDescent="0.35"/>
  <cols>
    <col min="1" max="1" width="49.1796875" style="45" customWidth="1"/>
    <col min="2" max="2" width="11.1796875" style="46" bestFit="1" customWidth="1"/>
    <col min="3" max="5" width="18.08984375" style="47" customWidth="1"/>
    <col min="6" max="6" width="14.7265625" style="41" customWidth="1"/>
    <col min="7" max="16384" width="9.1796875" style="37"/>
  </cols>
  <sheetData>
    <row r="1" spans="1:6" s="48" customFormat="1" x14ac:dyDescent="0.35">
      <c r="A1" s="29"/>
      <c r="B1" s="30"/>
      <c r="C1" s="7" t="s">
        <v>26</v>
      </c>
      <c r="D1" s="7" t="s">
        <v>26</v>
      </c>
      <c r="E1" s="23" t="s">
        <v>29</v>
      </c>
      <c r="F1" s="49" t="s">
        <v>17</v>
      </c>
    </row>
    <row r="2" spans="1:6" ht="18" customHeight="1" x14ac:dyDescent="0.35">
      <c r="A2" s="31"/>
      <c r="B2" s="32" t="s">
        <v>28</v>
      </c>
      <c r="C2" s="8" t="s">
        <v>15</v>
      </c>
      <c r="D2" s="8" t="s">
        <v>30</v>
      </c>
      <c r="E2" s="24">
        <v>0.04</v>
      </c>
      <c r="F2" s="41" t="s">
        <v>27</v>
      </c>
    </row>
    <row r="3" spans="1:6" ht="18" customHeight="1" x14ac:dyDescent="0.35">
      <c r="A3" s="17" t="s">
        <v>0</v>
      </c>
      <c r="B3" s="13">
        <v>516.19000000000005</v>
      </c>
      <c r="C3" s="9">
        <v>5199084</v>
      </c>
      <c r="D3" s="9">
        <f>C3/B3</f>
        <v>10072.035490807648</v>
      </c>
      <c r="E3" s="25">
        <f>C3*$E$2</f>
        <v>207963.36000000002</v>
      </c>
      <c r="F3" s="36" t="s">
        <v>34</v>
      </c>
    </row>
    <row r="4" spans="1:6" ht="18" customHeight="1" x14ac:dyDescent="0.35">
      <c r="A4" s="18" t="s">
        <v>1</v>
      </c>
      <c r="B4" s="14">
        <v>496.74</v>
      </c>
      <c r="C4" s="10">
        <v>5036691</v>
      </c>
      <c r="D4" s="10">
        <f t="shared" ref="D4:D7" si="0">C4/B4</f>
        <v>10139.491484478802</v>
      </c>
      <c r="E4" s="26">
        <f t="shared" ref="E4:E6" si="1">C4*$E$2</f>
        <v>201467.64</v>
      </c>
      <c r="F4" s="36" t="s">
        <v>35</v>
      </c>
    </row>
    <row r="5" spans="1:6" ht="18" customHeight="1" x14ac:dyDescent="0.35">
      <c r="A5" s="18" t="s">
        <v>2</v>
      </c>
      <c r="B5" s="14">
        <v>505.52</v>
      </c>
      <c r="C5" s="10">
        <v>5109841</v>
      </c>
      <c r="D5" s="10">
        <f t="shared" si="0"/>
        <v>10108.088700743789</v>
      </c>
      <c r="E5" s="26">
        <f t="shared" si="1"/>
        <v>204393.64</v>
      </c>
      <c r="F5" s="36" t="s">
        <v>35</v>
      </c>
    </row>
    <row r="6" spans="1:6" ht="18" customHeight="1" x14ac:dyDescent="0.35">
      <c r="A6" s="18" t="s">
        <v>3</v>
      </c>
      <c r="B6" s="14">
        <v>505.84</v>
      </c>
      <c r="C6" s="10">
        <v>5113080.5</v>
      </c>
      <c r="D6" s="10">
        <f t="shared" si="0"/>
        <v>10108.098410564606</v>
      </c>
      <c r="E6" s="26">
        <f t="shared" si="1"/>
        <v>204523.22</v>
      </c>
      <c r="F6" s="36" t="s">
        <v>35</v>
      </c>
    </row>
    <row r="7" spans="1:6" s="42" customFormat="1" ht="18" customHeight="1" x14ac:dyDescent="0.35">
      <c r="A7" s="19" t="s">
        <v>14</v>
      </c>
      <c r="B7" s="15">
        <f>SUM(B3:B6)</f>
        <v>2024.29</v>
      </c>
      <c r="C7" s="11">
        <f>SUM(C3:C6)</f>
        <v>20458696.5</v>
      </c>
      <c r="D7" s="11">
        <f t="shared" si="0"/>
        <v>10106.603549886628</v>
      </c>
      <c r="E7" s="27">
        <f>SUM(E3:E6)</f>
        <v>818347.86</v>
      </c>
      <c r="F7" s="41" t="s">
        <v>37</v>
      </c>
    </row>
    <row r="8" spans="1:6" ht="18" customHeight="1" x14ac:dyDescent="0.35">
      <c r="A8" s="33"/>
      <c r="B8" s="34"/>
      <c r="C8" s="35"/>
      <c r="D8" s="35"/>
      <c r="E8" s="35"/>
    </row>
    <row r="9" spans="1:6" s="42" customFormat="1" ht="18" customHeight="1" x14ac:dyDescent="0.35">
      <c r="A9" s="20" t="s">
        <v>32</v>
      </c>
      <c r="B9" s="16">
        <v>976.8</v>
      </c>
      <c r="C9" s="12">
        <v>6520591</v>
      </c>
      <c r="D9" s="12">
        <f>C9/B9</f>
        <v>6675.4617117117123</v>
      </c>
      <c r="E9" s="28">
        <f>C9*$E$2</f>
        <v>260823.64</v>
      </c>
      <c r="F9" s="41" t="s">
        <v>33</v>
      </c>
    </row>
    <row r="10" spans="1:6" ht="18" customHeight="1" x14ac:dyDescent="0.35">
      <c r="A10" s="33"/>
      <c r="B10" s="34"/>
      <c r="C10" s="43"/>
      <c r="D10" s="43"/>
      <c r="E10" s="43"/>
    </row>
    <row r="11" spans="1:6" ht="18" customHeight="1" x14ac:dyDescent="0.35">
      <c r="A11" s="17" t="s">
        <v>9</v>
      </c>
      <c r="B11" s="13">
        <v>175.05</v>
      </c>
      <c r="C11" s="9">
        <v>1110417</v>
      </c>
      <c r="D11" s="9">
        <f t="shared" ref="D11:D15" si="2">C11/B11</f>
        <v>6343.4275921165381</v>
      </c>
      <c r="E11" s="25">
        <f t="shared" ref="E11:E14" si="3">C11*$E$2</f>
        <v>44416.68</v>
      </c>
    </row>
    <row r="12" spans="1:6" ht="18" customHeight="1" x14ac:dyDescent="0.35">
      <c r="A12" s="18" t="s">
        <v>12</v>
      </c>
      <c r="B12" s="14">
        <v>288.3</v>
      </c>
      <c r="C12" s="10">
        <v>1762287.9999999998</v>
      </c>
      <c r="D12" s="10">
        <f t="shared" si="2"/>
        <v>6112.6881720430101</v>
      </c>
      <c r="E12" s="26">
        <f t="shared" si="3"/>
        <v>70491.51999999999</v>
      </c>
    </row>
    <row r="13" spans="1:6" ht="18" customHeight="1" x14ac:dyDescent="0.35">
      <c r="A13" s="18" t="s">
        <v>10</v>
      </c>
      <c r="B13" s="14">
        <v>175.05</v>
      </c>
      <c r="C13" s="10">
        <v>1163294</v>
      </c>
      <c r="D13" s="10">
        <f t="shared" si="2"/>
        <v>6645.4955726935159</v>
      </c>
      <c r="E13" s="26">
        <f t="shared" si="3"/>
        <v>46531.76</v>
      </c>
    </row>
    <row r="14" spans="1:6" ht="18" customHeight="1" x14ac:dyDescent="0.35">
      <c r="A14" s="18" t="s">
        <v>13</v>
      </c>
      <c r="B14" s="14">
        <v>288.3</v>
      </c>
      <c r="C14" s="10">
        <v>1817881.9999999998</v>
      </c>
      <c r="D14" s="10">
        <f t="shared" si="2"/>
        <v>6305.5220256677057</v>
      </c>
      <c r="E14" s="26">
        <f t="shared" si="3"/>
        <v>72715.28</v>
      </c>
    </row>
    <row r="15" spans="1:6" s="42" customFormat="1" ht="18" customHeight="1" x14ac:dyDescent="0.35">
      <c r="A15" s="19" t="s">
        <v>14</v>
      </c>
      <c r="B15" s="15">
        <f>SUM(B11:B14)</f>
        <v>926.7</v>
      </c>
      <c r="C15" s="11">
        <f>SUM(C11:C14)</f>
        <v>5853881</v>
      </c>
      <c r="D15" s="11">
        <f>C15/B15</f>
        <v>6316.9105427862305</v>
      </c>
      <c r="E15" s="27">
        <f>SUM(E11:E14)</f>
        <v>234155.24</v>
      </c>
      <c r="F15" s="41"/>
    </row>
    <row r="16" spans="1:6" s="42" customFormat="1" ht="18" customHeight="1" x14ac:dyDescent="0.35">
      <c r="A16" s="38"/>
      <c r="B16" s="39"/>
      <c r="C16" s="40"/>
      <c r="D16" s="40"/>
      <c r="E16" s="40"/>
      <c r="F16" s="41"/>
    </row>
    <row r="17" spans="1:6" ht="18" hidden="1" customHeight="1" x14ac:dyDescent="0.35">
      <c r="A17" s="17" t="s">
        <v>9</v>
      </c>
      <c r="B17" s="13">
        <v>175.05</v>
      </c>
      <c r="C17" s="9">
        <f>C11</f>
        <v>1110417</v>
      </c>
      <c r="D17" s="9">
        <f t="shared" ref="D17:D19" si="4">C17/B17</f>
        <v>6343.4275921165381</v>
      </c>
      <c r="E17" s="25">
        <f t="shared" ref="E17:E18" si="5">C17*$E$2</f>
        <v>44416.68</v>
      </c>
    </row>
    <row r="18" spans="1:6" ht="18" hidden="1" customHeight="1" x14ac:dyDescent="0.35">
      <c r="A18" s="18" t="s">
        <v>12</v>
      </c>
      <c r="B18" s="14">
        <v>288.3</v>
      </c>
      <c r="C18" s="10">
        <f>C12</f>
        <v>1762287.9999999998</v>
      </c>
      <c r="D18" s="10">
        <f t="shared" si="4"/>
        <v>6112.6881720430101</v>
      </c>
      <c r="E18" s="26">
        <f t="shared" si="5"/>
        <v>70491.51999999999</v>
      </c>
    </row>
    <row r="19" spans="1:6" s="42" customFormat="1" x14ac:dyDescent="0.35">
      <c r="A19" s="51" t="s">
        <v>16</v>
      </c>
      <c r="B19" s="16">
        <f>SUM(B17:B18)</f>
        <v>463.35</v>
      </c>
      <c r="C19" s="12">
        <f t="shared" ref="C19" si="6">SUM(C17:C18)</f>
        <v>2872705</v>
      </c>
      <c r="D19" s="12">
        <f t="shared" si="4"/>
        <v>6199.8597172763566</v>
      </c>
      <c r="E19" s="28">
        <f t="shared" ref="E19" si="7">SUM(E17:E18)</f>
        <v>114908.19999999998</v>
      </c>
      <c r="F19" s="41"/>
    </row>
    <row r="20" spans="1:6" ht="18" customHeight="1" x14ac:dyDescent="0.35">
      <c r="A20" s="33"/>
      <c r="B20" s="34"/>
      <c r="C20" s="43"/>
      <c r="D20" s="43"/>
      <c r="E20" s="43"/>
    </row>
    <row r="21" spans="1:6" ht="18" customHeight="1" x14ac:dyDescent="0.35">
      <c r="A21" s="17" t="s">
        <v>7</v>
      </c>
      <c r="B21" s="3">
        <v>354</v>
      </c>
      <c r="C21" s="9">
        <v>1909423.9999999998</v>
      </c>
      <c r="D21" s="9">
        <f t="shared" ref="D21:D23" si="8">C21/B21</f>
        <v>5393.853107344632</v>
      </c>
      <c r="E21" s="25">
        <f t="shared" ref="E21:E23" si="9">C21*$E$2</f>
        <v>76376.959999999992</v>
      </c>
    </row>
    <row r="22" spans="1:6" ht="18" customHeight="1" x14ac:dyDescent="0.35">
      <c r="A22" s="18" t="s">
        <v>8</v>
      </c>
      <c r="B22" s="1">
        <v>354</v>
      </c>
      <c r="C22" s="10">
        <v>1909423.9999999998</v>
      </c>
      <c r="D22" s="10">
        <f t="shared" si="8"/>
        <v>5393.853107344632</v>
      </c>
      <c r="E22" s="26">
        <f t="shared" si="9"/>
        <v>76376.959999999992</v>
      </c>
    </row>
    <row r="23" spans="1:6" ht="18" customHeight="1" x14ac:dyDescent="0.35">
      <c r="A23" s="18" t="s">
        <v>11</v>
      </c>
      <c r="B23" s="1">
        <v>354</v>
      </c>
      <c r="C23" s="10">
        <v>1909423.9999999998</v>
      </c>
      <c r="D23" s="10">
        <f t="shared" si="8"/>
        <v>5393.853107344632</v>
      </c>
      <c r="E23" s="26">
        <f t="shared" si="9"/>
        <v>76376.959999999992</v>
      </c>
    </row>
    <row r="24" spans="1:6" s="42" customFormat="1" ht="18" customHeight="1" x14ac:dyDescent="0.35">
      <c r="A24" s="19" t="s">
        <v>14</v>
      </c>
      <c r="B24" s="4">
        <f>SUM(B20:B23)</f>
        <v>1062</v>
      </c>
      <c r="C24" s="11">
        <f>SUM(C21:C23)</f>
        <v>5728271.9999999991</v>
      </c>
      <c r="D24" s="11">
        <f>C24/B24</f>
        <v>5393.853107344632</v>
      </c>
      <c r="E24" s="27">
        <f>SUM(E21:E23)</f>
        <v>229130.87999999998</v>
      </c>
      <c r="F24" s="41"/>
    </row>
    <row r="25" spans="1:6" ht="18" customHeight="1" x14ac:dyDescent="0.35">
      <c r="A25" s="44"/>
      <c r="B25" s="34"/>
      <c r="C25" s="43"/>
      <c r="D25" s="43"/>
      <c r="E25" s="43"/>
    </row>
    <row r="26" spans="1:6" s="42" customFormat="1" ht="18" customHeight="1" x14ac:dyDescent="0.35">
      <c r="A26" s="20" t="s">
        <v>4</v>
      </c>
      <c r="B26" s="16">
        <v>359</v>
      </c>
      <c r="C26" s="12">
        <v>2094493.4999999998</v>
      </c>
      <c r="D26" s="12">
        <f>C26/B26</f>
        <v>5834.2437325905285</v>
      </c>
      <c r="E26" s="28">
        <f>C26*$E$2</f>
        <v>83779.739999999991</v>
      </c>
      <c r="F26" s="41"/>
    </row>
    <row r="27" spans="1:6" ht="18" customHeight="1" x14ac:dyDescent="0.35">
      <c r="A27" s="33"/>
      <c r="B27" s="34"/>
      <c r="C27" s="43"/>
      <c r="D27" s="43"/>
      <c r="E27" s="43"/>
    </row>
    <row r="28" spans="1:6" ht="18" customHeight="1" x14ac:dyDescent="0.35">
      <c r="A28" s="17" t="s">
        <v>5</v>
      </c>
      <c r="B28" s="3">
        <v>322</v>
      </c>
      <c r="C28" s="9">
        <v>1429580.9</v>
      </c>
      <c r="D28" s="9">
        <f t="shared" ref="D28:D30" si="10">C28/B28</f>
        <v>4439.6922360248445</v>
      </c>
      <c r="E28" s="25">
        <f t="shared" ref="E28:E29" si="11">C28*$E$2</f>
        <v>57183.235999999997</v>
      </c>
    </row>
    <row r="29" spans="1:6" ht="18" customHeight="1" x14ac:dyDescent="0.35">
      <c r="A29" s="18" t="s">
        <v>6</v>
      </c>
      <c r="B29" s="1">
        <v>322</v>
      </c>
      <c r="C29" s="10">
        <v>1429580.9</v>
      </c>
      <c r="D29" s="10">
        <f t="shared" si="10"/>
        <v>4439.6922360248445</v>
      </c>
      <c r="E29" s="26">
        <f t="shared" si="11"/>
        <v>57183.235999999997</v>
      </c>
    </row>
    <row r="30" spans="1:6" s="42" customFormat="1" ht="18" customHeight="1" x14ac:dyDescent="0.35">
      <c r="A30" s="19" t="s">
        <v>14</v>
      </c>
      <c r="B30" s="4">
        <f>SUM(B28:B29)</f>
        <v>644</v>
      </c>
      <c r="C30" s="11">
        <f>SUM(C28:C29)</f>
        <v>2859161.8</v>
      </c>
      <c r="D30" s="11">
        <f t="shared" si="10"/>
        <v>4439.6922360248445</v>
      </c>
      <c r="E30" s="27">
        <f>SUM(E28:E29)</f>
        <v>114366.47199999999</v>
      </c>
      <c r="F30" s="41"/>
    </row>
    <row r="31" spans="1:6" ht="18" customHeight="1" x14ac:dyDescent="0.35"/>
    <row r="32" spans="1:6" s="42" customFormat="1" ht="18" customHeight="1" x14ac:dyDescent="0.35">
      <c r="A32" s="20" t="s">
        <v>31</v>
      </c>
      <c r="B32" s="16">
        <v>1013</v>
      </c>
      <c r="C32" s="12">
        <v>6335400</v>
      </c>
      <c r="D32" s="12">
        <f>C32/B32</f>
        <v>6254.0967423494567</v>
      </c>
      <c r="E32" s="28">
        <f>C32*$E$2</f>
        <v>253416</v>
      </c>
      <c r="F32" s="41" t="s">
        <v>36</v>
      </c>
    </row>
    <row r="33" spans="1:6" ht="18" customHeight="1" x14ac:dyDescent="0.35">
      <c r="A33" s="33"/>
      <c r="B33" s="34"/>
      <c r="C33" s="43"/>
      <c r="D33" s="43"/>
      <c r="E33" s="43"/>
    </row>
    <row r="34" spans="1:6" ht="18" customHeight="1" x14ac:dyDescent="0.35">
      <c r="A34" s="21" t="s">
        <v>18</v>
      </c>
      <c r="B34" s="5">
        <v>27</v>
      </c>
      <c r="C34" s="9">
        <v>24713.2886</v>
      </c>
      <c r="D34" s="9">
        <f t="shared" ref="D34:D41" si="12">C34/B34</f>
        <v>915.30698518518523</v>
      </c>
      <c r="E34" s="25">
        <f t="shared" ref="E34:E41" si="13">C34*$E$2</f>
        <v>988.53154400000005</v>
      </c>
    </row>
    <row r="35" spans="1:6" ht="18" customHeight="1" x14ac:dyDescent="0.35">
      <c r="A35" s="22" t="s">
        <v>19</v>
      </c>
      <c r="B35" s="2">
        <v>27</v>
      </c>
      <c r="C35" s="10">
        <v>24713.2886</v>
      </c>
      <c r="D35" s="10">
        <f t="shared" si="12"/>
        <v>915.30698518518523</v>
      </c>
      <c r="E35" s="26">
        <f t="shared" si="13"/>
        <v>988.53154400000005</v>
      </c>
    </row>
    <row r="36" spans="1:6" ht="18" customHeight="1" x14ac:dyDescent="0.35">
      <c r="A36" s="22" t="s">
        <v>20</v>
      </c>
      <c r="B36" s="2">
        <v>27</v>
      </c>
      <c r="C36" s="10">
        <v>24713.2886</v>
      </c>
      <c r="D36" s="10">
        <f t="shared" si="12"/>
        <v>915.30698518518523</v>
      </c>
      <c r="E36" s="26">
        <f t="shared" si="13"/>
        <v>988.53154400000005</v>
      </c>
    </row>
    <row r="37" spans="1:6" ht="18" customHeight="1" x14ac:dyDescent="0.35">
      <c r="A37" s="22" t="s">
        <v>21</v>
      </c>
      <c r="B37" s="2">
        <v>27</v>
      </c>
      <c r="C37" s="10">
        <v>24713.2886</v>
      </c>
      <c r="D37" s="10">
        <f t="shared" si="12"/>
        <v>915.30698518518523</v>
      </c>
      <c r="E37" s="26">
        <f t="shared" si="13"/>
        <v>988.53154400000005</v>
      </c>
    </row>
    <row r="38" spans="1:6" ht="18" customHeight="1" x14ac:dyDescent="0.35">
      <c r="A38" s="22" t="s">
        <v>22</v>
      </c>
      <c r="B38" s="2">
        <v>27</v>
      </c>
      <c r="C38" s="10">
        <v>24713.2886</v>
      </c>
      <c r="D38" s="10">
        <f t="shared" si="12"/>
        <v>915.30698518518523</v>
      </c>
      <c r="E38" s="26">
        <f t="shared" si="13"/>
        <v>988.53154400000005</v>
      </c>
    </row>
    <row r="39" spans="1:6" ht="18" customHeight="1" x14ac:dyDescent="0.35">
      <c r="A39" s="22" t="s">
        <v>23</v>
      </c>
      <c r="B39" s="2">
        <v>27</v>
      </c>
      <c r="C39" s="10">
        <v>24713.2886</v>
      </c>
      <c r="D39" s="10">
        <f t="shared" si="12"/>
        <v>915.30698518518523</v>
      </c>
      <c r="E39" s="26">
        <f t="shared" si="13"/>
        <v>988.53154400000005</v>
      </c>
    </row>
    <row r="40" spans="1:6" ht="18" customHeight="1" x14ac:dyDescent="0.35">
      <c r="A40" s="22" t="s">
        <v>24</v>
      </c>
      <c r="B40" s="2">
        <v>27</v>
      </c>
      <c r="C40" s="10">
        <v>24713.2886</v>
      </c>
      <c r="D40" s="10">
        <f t="shared" si="12"/>
        <v>915.30698518518523</v>
      </c>
      <c r="E40" s="26">
        <f t="shared" si="13"/>
        <v>988.53154400000005</v>
      </c>
    </row>
    <row r="41" spans="1:6" ht="18" customHeight="1" x14ac:dyDescent="0.35">
      <c r="A41" s="22" t="s">
        <v>25</v>
      </c>
      <c r="B41" s="2">
        <v>27</v>
      </c>
      <c r="C41" s="10">
        <v>24713.2886</v>
      </c>
      <c r="D41" s="10">
        <f t="shared" si="12"/>
        <v>915.30698518518523</v>
      </c>
      <c r="E41" s="26">
        <f t="shared" si="13"/>
        <v>988.53154400000005</v>
      </c>
    </row>
    <row r="42" spans="1:6" s="42" customFormat="1" ht="18" customHeight="1" x14ac:dyDescent="0.35">
      <c r="A42" s="19" t="s">
        <v>14</v>
      </c>
      <c r="B42" s="6">
        <v>1013</v>
      </c>
      <c r="C42" s="11">
        <f>SUM(C34:C41)</f>
        <v>197706.3088</v>
      </c>
      <c r="D42" s="11"/>
      <c r="E42" s="27">
        <f>SUM(E34:E41)</f>
        <v>7908.2523520000013</v>
      </c>
      <c r="F42" s="41"/>
    </row>
    <row r="44" spans="1:6" x14ac:dyDescent="0.35">
      <c r="F44" s="5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5 D19 D24 D30 D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de Miranda Borborema</dc:creator>
  <cp:lastModifiedBy>Renato de Miranda Borborema</cp:lastModifiedBy>
  <dcterms:created xsi:type="dcterms:W3CDTF">2020-04-29T17:34:16Z</dcterms:created>
  <dcterms:modified xsi:type="dcterms:W3CDTF">2024-06-17T18:25:08Z</dcterms:modified>
</cp:coreProperties>
</file>